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700" windowHeight="6720"/>
  </bookViews>
  <sheets>
    <sheet name="Hoja1" sheetId="1" r:id="rId1"/>
  </sheets>
  <definedNames>
    <definedName name="_xlnm.Print_Area" localSheetId="0">Hoja1!$A$1:$H$167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E80" i="1"/>
  <c r="D80" i="1"/>
  <c r="C80" i="1"/>
  <c r="G79" i="1"/>
  <c r="F79" i="1"/>
  <c r="E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H5" i="1" l="1"/>
  <c r="H80" i="1"/>
  <c r="H79" i="1" s="1"/>
  <c r="E66" i="1"/>
  <c r="E70" i="1"/>
  <c r="H70" i="1" s="1"/>
  <c r="H66" i="1" l="1"/>
  <c r="E4" i="1"/>
  <c r="E154" i="1" s="1"/>
  <c r="H4" i="1"/>
  <c r="H154" i="1" s="1"/>
</calcChain>
</file>

<file path=xl/sharedStrings.xml><?xml version="1.0" encoding="utf-8"?>
<sst xmlns="http://schemas.openxmlformats.org/spreadsheetml/2006/main" count="283" uniqueCount="210">
  <si>
    <t>UNIVERSIDAD TECNOLOGICA DE SAN MIGUEL ALLENDE
Clasificación por Objeto del Gasto (Capítulo y Concepto)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</si>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</sst>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0" fontId="11" fillId="3" borderId="0" xfId="0" applyFont="1" applyFill="1"/>
    <xf numFmtId="0" fontId="10" fillId="3" borderId="0" xfId="0" applyFont="1" applyFill="1" applyBorder="1"/>
    <xf numFmtId="43" fontId="10" fillId="3" borderId="0" xfId="1" applyFont="1" applyFill="1" applyBorder="1"/>
    <xf numFmtId="0" fontId="10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43" fontId="10" fillId="3" borderId="0" xfId="1" applyFont="1" applyFill="1" applyBorder="1" applyAlignment="1">
      <alignment vertical="top"/>
    </xf>
    <xf numFmtId="0" fontId="10" fillId="3" borderId="0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Alignment="1"/>
    <xf numFmtId="0" fontId="11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828674</xdr:colOff>
      <xdr:row>158</xdr:row>
      <xdr:rowOff>33618</xdr:rowOff>
    </xdr:from>
    <xdr:to>
      <xdr:col>6</xdr:col>
      <xdr:colOff>746124</xdr:colOff>
      <xdr:row>161</xdr:row>
      <xdr:rowOff>112059</xdr:rowOff>
    </xdr:to>
    <xdr:sp macro="" textlink="">
      <xdr:nvSpPr>
        <xdr:cNvPr id="2" name="9 CuadroTexto"/>
        <xdr:cNvSpPr txBox="1"/>
      </xdr:nvSpPr>
      <xdr:spPr>
        <a:xfrm>
          <a:off x="7258049" y="25385993"/>
          <a:ext cx="2822575" cy="5546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158</xdr:row>
      <xdr:rowOff>44823</xdr:rowOff>
    </xdr:from>
    <xdr:to>
      <xdr:col>2</xdr:col>
      <xdr:colOff>56592</xdr:colOff>
      <xdr:row>161</xdr:row>
      <xdr:rowOff>23533</xdr:rowOff>
    </xdr:to>
    <xdr:sp macro="" textlink="">
      <xdr:nvSpPr>
        <xdr:cNvPr id="3" name="6 CuadroTexto"/>
        <xdr:cNvSpPr txBox="1"/>
      </xdr:nvSpPr>
      <xdr:spPr>
        <a:xfrm>
          <a:off x="561976" y="13446498"/>
          <a:ext cx="40475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tabSelected="1" zoomScaleNormal="100" workbookViewId="0">
      <selection activeCell="D176" sqref="D176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28218388</v>
      </c>
      <c r="D4" s="15">
        <f t="shared" ref="D4:H4" si="0">D5+D13+D23+D33+D43+D53+D57+D66+D70</f>
        <v>13689347.48</v>
      </c>
      <c r="E4" s="15">
        <f t="shared" si="0"/>
        <v>41907735.479999997</v>
      </c>
      <c r="F4" s="15">
        <f t="shared" si="0"/>
        <v>7188152.5200000005</v>
      </c>
      <c r="G4" s="15">
        <f t="shared" si="0"/>
        <v>6911628.0300000003</v>
      </c>
      <c r="H4" s="15">
        <f t="shared" si="0"/>
        <v>34719582.960000001</v>
      </c>
    </row>
    <row r="5" spans="1:8">
      <c r="A5" s="16" t="s">
        <v>10</v>
      </c>
      <c r="B5" s="17"/>
      <c r="C5" s="18">
        <f>SUM(C6:C12)</f>
        <v>15440082.889999999</v>
      </c>
      <c r="D5" s="18">
        <f t="shared" ref="D5:H5" si="1">SUM(D6:D12)</f>
        <v>0</v>
      </c>
      <c r="E5" s="18">
        <f t="shared" si="1"/>
        <v>15440082.889999999</v>
      </c>
      <c r="F5" s="18">
        <f t="shared" si="1"/>
        <v>5502595.1600000011</v>
      </c>
      <c r="G5" s="18">
        <f t="shared" si="1"/>
        <v>5502595.1600000011</v>
      </c>
      <c r="H5" s="18">
        <f t="shared" si="1"/>
        <v>9937487.7299999986</v>
      </c>
    </row>
    <row r="6" spans="1:8">
      <c r="A6" s="19" t="s">
        <v>11</v>
      </c>
      <c r="B6" s="20" t="s">
        <v>12</v>
      </c>
      <c r="C6" s="21">
        <v>8191613.1600000001</v>
      </c>
      <c r="D6" s="21">
        <v>0</v>
      </c>
      <c r="E6" s="21">
        <f>C6+D6</f>
        <v>8191613.1600000001</v>
      </c>
      <c r="F6" s="21">
        <v>3405779.98</v>
      </c>
      <c r="G6" s="21">
        <v>3405779.98</v>
      </c>
      <c r="H6" s="21">
        <f>E6-F6</f>
        <v>4785833.18</v>
      </c>
    </row>
    <row r="7" spans="1:8">
      <c r="A7" s="19" t="s">
        <v>13</v>
      </c>
      <c r="B7" s="20" t="s">
        <v>14</v>
      </c>
      <c r="C7" s="21">
        <v>2482840.3199999998</v>
      </c>
      <c r="D7" s="21">
        <v>0</v>
      </c>
      <c r="E7" s="21">
        <f t="shared" ref="E7:E12" si="2">C7+D7</f>
        <v>2482840.3199999998</v>
      </c>
      <c r="F7" s="21">
        <v>1335936.5900000001</v>
      </c>
      <c r="G7" s="21">
        <v>1335936.5900000001</v>
      </c>
      <c r="H7" s="21">
        <f t="shared" ref="H7:H70" si="3">E7-F7</f>
        <v>1146903.7299999997</v>
      </c>
    </row>
    <row r="8" spans="1:8">
      <c r="A8" s="19" t="s">
        <v>15</v>
      </c>
      <c r="B8" s="20" t="s">
        <v>16</v>
      </c>
      <c r="C8" s="21">
        <v>1900960.86</v>
      </c>
      <c r="D8" s="21">
        <v>0</v>
      </c>
      <c r="E8" s="21">
        <f t="shared" si="2"/>
        <v>1900960.86</v>
      </c>
      <c r="F8" s="21">
        <v>6709.57</v>
      </c>
      <c r="G8" s="21">
        <v>6709.57</v>
      </c>
      <c r="H8" s="21">
        <f t="shared" si="3"/>
        <v>1894251.29</v>
      </c>
    </row>
    <row r="9" spans="1:8">
      <c r="A9" s="19" t="s">
        <v>17</v>
      </c>
      <c r="B9" s="20" t="s">
        <v>18</v>
      </c>
      <c r="C9" s="21">
        <v>2219770.61</v>
      </c>
      <c r="D9" s="21">
        <v>0</v>
      </c>
      <c r="E9" s="21">
        <f t="shared" si="2"/>
        <v>2219770.61</v>
      </c>
      <c r="F9" s="21">
        <v>561686.81999999995</v>
      </c>
      <c r="G9" s="21">
        <v>561686.81999999995</v>
      </c>
      <c r="H9" s="21">
        <f t="shared" si="3"/>
        <v>1658083.79</v>
      </c>
    </row>
    <row r="10" spans="1:8">
      <c r="A10" s="19" t="s">
        <v>19</v>
      </c>
      <c r="B10" s="20" t="s">
        <v>20</v>
      </c>
      <c r="C10" s="21">
        <v>644897.93999999994</v>
      </c>
      <c r="D10" s="21">
        <v>0</v>
      </c>
      <c r="E10" s="21">
        <f t="shared" si="2"/>
        <v>644897.93999999994</v>
      </c>
      <c r="F10" s="21">
        <v>192482.2</v>
      </c>
      <c r="G10" s="21">
        <v>192482.2</v>
      </c>
      <c r="H10" s="21">
        <f t="shared" si="3"/>
        <v>452415.73999999993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2597404.0500000003</v>
      </c>
      <c r="D13" s="18">
        <f t="shared" ref="D13:G13" si="4">SUM(D14:D22)</f>
        <v>647792.14999999991</v>
      </c>
      <c r="E13" s="18">
        <f t="shared" si="4"/>
        <v>3245196.2</v>
      </c>
      <c r="F13" s="18">
        <f t="shared" si="4"/>
        <v>642458.46</v>
      </c>
      <c r="G13" s="18">
        <f t="shared" si="4"/>
        <v>459039.05999999988</v>
      </c>
      <c r="H13" s="18">
        <f t="shared" si="3"/>
        <v>2602737.7400000002</v>
      </c>
    </row>
    <row r="14" spans="1:8">
      <c r="A14" s="19" t="s">
        <v>26</v>
      </c>
      <c r="B14" s="20" t="s">
        <v>27</v>
      </c>
      <c r="C14" s="21">
        <v>684506.7</v>
      </c>
      <c r="D14" s="21">
        <v>350971.07</v>
      </c>
      <c r="E14" s="21">
        <f t="shared" ref="E14:E22" si="5">C14+D14</f>
        <v>1035477.77</v>
      </c>
      <c r="F14" s="21">
        <v>260346.83</v>
      </c>
      <c r="G14" s="21">
        <v>217307.72</v>
      </c>
      <c r="H14" s="21">
        <f t="shared" si="3"/>
        <v>775130.94000000006</v>
      </c>
    </row>
    <row r="15" spans="1:8">
      <c r="A15" s="19" t="s">
        <v>28</v>
      </c>
      <c r="B15" s="20" t="s">
        <v>29</v>
      </c>
      <c r="C15" s="21">
        <v>508093.34</v>
      </c>
      <c r="D15" s="21">
        <v>0</v>
      </c>
      <c r="E15" s="21">
        <f t="shared" si="5"/>
        <v>508093.34</v>
      </c>
      <c r="F15" s="21">
        <v>57743.63</v>
      </c>
      <c r="G15" s="21">
        <v>57743.63</v>
      </c>
      <c r="H15" s="21">
        <f t="shared" si="3"/>
        <v>450349.71</v>
      </c>
    </row>
    <row r="16" spans="1:8">
      <c r="A16" s="19" t="s">
        <v>30</v>
      </c>
      <c r="B16" s="20" t="s">
        <v>31</v>
      </c>
      <c r="C16" s="21">
        <v>83645.55</v>
      </c>
      <c r="D16" s="21">
        <v>7672.5</v>
      </c>
      <c r="E16" s="21">
        <f t="shared" si="5"/>
        <v>91318.05</v>
      </c>
      <c r="F16" s="21">
        <v>7672.5</v>
      </c>
      <c r="G16" s="21">
        <v>0</v>
      </c>
      <c r="H16" s="21">
        <f t="shared" si="3"/>
        <v>83645.55</v>
      </c>
    </row>
    <row r="17" spans="1:8">
      <c r="A17" s="19" t="s">
        <v>32</v>
      </c>
      <c r="B17" s="20" t="s">
        <v>33</v>
      </c>
      <c r="C17" s="21">
        <v>315606.03000000003</v>
      </c>
      <c r="D17" s="21">
        <v>80350.899999999994</v>
      </c>
      <c r="E17" s="21">
        <f t="shared" si="5"/>
        <v>395956.93000000005</v>
      </c>
      <c r="F17" s="21">
        <v>78107.839999999997</v>
      </c>
      <c r="G17" s="21">
        <v>27747.01</v>
      </c>
      <c r="H17" s="21">
        <f t="shared" si="3"/>
        <v>317849.09000000008</v>
      </c>
    </row>
    <row r="18" spans="1:8">
      <c r="A18" s="19" t="s">
        <v>34</v>
      </c>
      <c r="B18" s="20" t="s">
        <v>35</v>
      </c>
      <c r="C18" s="21">
        <v>116104.54</v>
      </c>
      <c r="D18" s="21">
        <v>43220.59</v>
      </c>
      <c r="E18" s="21">
        <f t="shared" si="5"/>
        <v>159325.13</v>
      </c>
      <c r="F18" s="21">
        <v>38721.339999999997</v>
      </c>
      <c r="G18" s="21">
        <v>35501.339999999997</v>
      </c>
      <c r="H18" s="21">
        <f t="shared" si="3"/>
        <v>120603.79000000001</v>
      </c>
    </row>
    <row r="19" spans="1:8">
      <c r="A19" s="19" t="s">
        <v>36</v>
      </c>
      <c r="B19" s="20" t="s">
        <v>37</v>
      </c>
      <c r="C19" s="21">
        <v>233657.33</v>
      </c>
      <c r="D19" s="21">
        <v>0</v>
      </c>
      <c r="E19" s="21">
        <f t="shared" si="5"/>
        <v>233657.33</v>
      </c>
      <c r="F19" s="21">
        <v>98395.41</v>
      </c>
      <c r="G19" s="21">
        <v>61635.97</v>
      </c>
      <c r="H19" s="21">
        <f t="shared" si="3"/>
        <v>135261.91999999998</v>
      </c>
    </row>
    <row r="20" spans="1:8">
      <c r="A20" s="19" t="s">
        <v>38</v>
      </c>
      <c r="B20" s="20" t="s">
        <v>39</v>
      </c>
      <c r="C20" s="21">
        <v>562953.87</v>
      </c>
      <c r="D20" s="21">
        <v>124777.73</v>
      </c>
      <c r="E20" s="21">
        <f t="shared" si="5"/>
        <v>687731.6</v>
      </c>
      <c r="F20" s="21">
        <v>59477.73</v>
      </c>
      <c r="G20" s="21">
        <v>50031.73</v>
      </c>
      <c r="H20" s="21">
        <f t="shared" si="3"/>
        <v>628253.87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92836.69</v>
      </c>
      <c r="D22" s="21">
        <v>40799.360000000001</v>
      </c>
      <c r="E22" s="21">
        <f t="shared" si="5"/>
        <v>133636.04999999999</v>
      </c>
      <c r="F22" s="21">
        <v>41993.18</v>
      </c>
      <c r="G22" s="21">
        <v>9071.66</v>
      </c>
      <c r="H22" s="21">
        <f t="shared" si="3"/>
        <v>91642.87</v>
      </c>
    </row>
    <row r="23" spans="1:8">
      <c r="A23" s="16" t="s">
        <v>44</v>
      </c>
      <c r="B23" s="17"/>
      <c r="C23" s="18">
        <f>SUM(C24:C32)</f>
        <v>8013068.7799999993</v>
      </c>
      <c r="D23" s="18">
        <f t="shared" ref="D23:G23" si="6">SUM(D24:D32)</f>
        <v>3193905.12</v>
      </c>
      <c r="E23" s="18">
        <f t="shared" si="6"/>
        <v>11206973.899999999</v>
      </c>
      <c r="F23" s="18">
        <f t="shared" si="6"/>
        <v>1025501.6799999999</v>
      </c>
      <c r="G23" s="18">
        <f t="shared" si="6"/>
        <v>932396.59</v>
      </c>
      <c r="H23" s="18">
        <f t="shared" si="3"/>
        <v>10181472.219999999</v>
      </c>
    </row>
    <row r="24" spans="1:8">
      <c r="A24" s="19" t="s">
        <v>45</v>
      </c>
      <c r="B24" s="20" t="s">
        <v>46</v>
      </c>
      <c r="C24" s="21">
        <v>513774.66</v>
      </c>
      <c r="D24" s="21">
        <v>0</v>
      </c>
      <c r="E24" s="21">
        <f t="shared" ref="E24:E32" si="7">C24+D24</f>
        <v>513774.66</v>
      </c>
      <c r="F24" s="21">
        <v>238970.38</v>
      </c>
      <c r="G24" s="21">
        <v>168695.38</v>
      </c>
      <c r="H24" s="21">
        <f t="shared" si="3"/>
        <v>274804.27999999997</v>
      </c>
    </row>
    <row r="25" spans="1:8">
      <c r="A25" s="19" t="s">
        <v>47</v>
      </c>
      <c r="B25" s="20" t="s">
        <v>48</v>
      </c>
      <c r="C25" s="21">
        <v>937230.54</v>
      </c>
      <c r="D25" s="21">
        <v>13248.39</v>
      </c>
      <c r="E25" s="21">
        <f t="shared" si="7"/>
        <v>950478.93</v>
      </c>
      <c r="F25" s="21">
        <v>55075.67</v>
      </c>
      <c r="G25" s="21">
        <v>55075.67</v>
      </c>
      <c r="H25" s="21">
        <f t="shared" si="3"/>
        <v>895403.26</v>
      </c>
    </row>
    <row r="26" spans="1:8">
      <c r="A26" s="19" t="s">
        <v>49</v>
      </c>
      <c r="B26" s="20" t="s">
        <v>50</v>
      </c>
      <c r="C26" s="21">
        <v>2540930.7999999998</v>
      </c>
      <c r="D26" s="21">
        <v>978463</v>
      </c>
      <c r="E26" s="21">
        <f t="shared" si="7"/>
        <v>3519393.8</v>
      </c>
      <c r="F26" s="21">
        <v>396195.5</v>
      </c>
      <c r="G26" s="21">
        <v>374619.5</v>
      </c>
      <c r="H26" s="21">
        <f t="shared" si="3"/>
        <v>3123198.3</v>
      </c>
    </row>
    <row r="27" spans="1:8">
      <c r="A27" s="19" t="s">
        <v>51</v>
      </c>
      <c r="B27" s="20" t="s">
        <v>52</v>
      </c>
      <c r="C27" s="21">
        <v>118068.27</v>
      </c>
      <c r="D27" s="21">
        <v>0</v>
      </c>
      <c r="E27" s="21">
        <f t="shared" si="7"/>
        <v>118068.27</v>
      </c>
      <c r="F27" s="21">
        <v>10976.2</v>
      </c>
      <c r="G27" s="21">
        <v>9722.11</v>
      </c>
      <c r="H27" s="21">
        <f t="shared" si="3"/>
        <v>107092.07</v>
      </c>
    </row>
    <row r="28" spans="1:8">
      <c r="A28" s="19" t="s">
        <v>53</v>
      </c>
      <c r="B28" s="20" t="s">
        <v>54</v>
      </c>
      <c r="C28" s="21">
        <v>1852453.5</v>
      </c>
      <c r="D28" s="21">
        <v>2169961.9700000002</v>
      </c>
      <c r="E28" s="21">
        <f t="shared" si="7"/>
        <v>4022415.47</v>
      </c>
      <c r="F28" s="21">
        <v>149464.84</v>
      </c>
      <c r="G28" s="21">
        <v>149464.84</v>
      </c>
      <c r="H28" s="21">
        <f t="shared" si="3"/>
        <v>3872950.6300000004</v>
      </c>
    </row>
    <row r="29" spans="1:8">
      <c r="A29" s="19" t="s">
        <v>55</v>
      </c>
      <c r="B29" s="20" t="s">
        <v>56</v>
      </c>
      <c r="C29" s="21">
        <v>349129.84</v>
      </c>
      <c r="D29" s="21">
        <v>32231.759999999998</v>
      </c>
      <c r="E29" s="21">
        <f t="shared" si="7"/>
        <v>381361.60000000003</v>
      </c>
      <c r="F29" s="21">
        <v>0</v>
      </c>
      <c r="G29" s="21">
        <v>0</v>
      </c>
      <c r="H29" s="21">
        <f t="shared" si="3"/>
        <v>381361.60000000003</v>
      </c>
    </row>
    <row r="30" spans="1:8">
      <c r="A30" s="19" t="s">
        <v>57</v>
      </c>
      <c r="B30" s="20" t="s">
        <v>58</v>
      </c>
      <c r="C30" s="21">
        <v>306259.42</v>
      </c>
      <c r="D30" s="21">
        <v>0</v>
      </c>
      <c r="E30" s="21">
        <f t="shared" si="7"/>
        <v>306259.42</v>
      </c>
      <c r="F30" s="21">
        <v>29338.27</v>
      </c>
      <c r="G30" s="21">
        <v>29338.27</v>
      </c>
      <c r="H30" s="21">
        <f t="shared" si="3"/>
        <v>276921.14999999997</v>
      </c>
    </row>
    <row r="31" spans="1:8">
      <c r="A31" s="19" t="s">
        <v>59</v>
      </c>
      <c r="B31" s="20" t="s">
        <v>60</v>
      </c>
      <c r="C31" s="21">
        <v>475194.31</v>
      </c>
      <c r="D31" s="21">
        <v>0</v>
      </c>
      <c r="E31" s="21">
        <f t="shared" si="7"/>
        <v>475194.31</v>
      </c>
      <c r="F31" s="21">
        <v>49158.87</v>
      </c>
      <c r="G31" s="21">
        <v>49158.87</v>
      </c>
      <c r="H31" s="21">
        <f t="shared" si="3"/>
        <v>426035.44</v>
      </c>
    </row>
    <row r="32" spans="1:8">
      <c r="A32" s="19" t="s">
        <v>61</v>
      </c>
      <c r="B32" s="20" t="s">
        <v>62</v>
      </c>
      <c r="C32" s="21">
        <v>920027.44</v>
      </c>
      <c r="D32" s="21">
        <v>0</v>
      </c>
      <c r="E32" s="21">
        <f t="shared" si="7"/>
        <v>920027.44</v>
      </c>
      <c r="F32" s="21">
        <v>96321.95</v>
      </c>
      <c r="G32" s="21">
        <v>96321.95</v>
      </c>
      <c r="H32" s="21">
        <f t="shared" si="3"/>
        <v>823705.49</v>
      </c>
    </row>
    <row r="33" spans="1:8">
      <c r="A33" s="16" t="s">
        <v>63</v>
      </c>
      <c r="B33" s="17"/>
      <c r="C33" s="18">
        <f>SUM(C34:C42)</f>
        <v>593412</v>
      </c>
      <c r="D33" s="18">
        <f t="shared" ref="D33:G33" si="8">SUM(D34:D42)</f>
        <v>11950</v>
      </c>
      <c r="E33" s="18">
        <f t="shared" si="8"/>
        <v>605362</v>
      </c>
      <c r="F33" s="18">
        <f t="shared" si="8"/>
        <v>17597.22</v>
      </c>
      <c r="G33" s="18">
        <f t="shared" si="8"/>
        <v>17597.22</v>
      </c>
      <c r="H33" s="18">
        <f t="shared" si="3"/>
        <v>587764.78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593412</v>
      </c>
      <c r="D37" s="21">
        <v>11950</v>
      </c>
      <c r="E37" s="21">
        <f t="shared" si="9"/>
        <v>605362</v>
      </c>
      <c r="F37" s="21">
        <v>17597.22</v>
      </c>
      <c r="G37" s="21">
        <v>17597.22</v>
      </c>
      <c r="H37" s="21">
        <f t="shared" si="3"/>
        <v>587764.78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988300</v>
      </c>
      <c r="D43" s="18">
        <f t="shared" ref="D43:G43" si="10">SUM(D44:D52)</f>
        <v>292741.99</v>
      </c>
      <c r="E43" s="18">
        <f t="shared" si="10"/>
        <v>1281041.99</v>
      </c>
      <c r="F43" s="18">
        <f t="shared" si="10"/>
        <v>0</v>
      </c>
      <c r="G43" s="18">
        <f t="shared" si="10"/>
        <v>0</v>
      </c>
      <c r="H43" s="18">
        <f t="shared" si="3"/>
        <v>1281041.99</v>
      </c>
    </row>
    <row r="44" spans="1:8">
      <c r="A44" s="19" t="s">
        <v>81</v>
      </c>
      <c r="B44" s="20" t="s">
        <v>82</v>
      </c>
      <c r="C44" s="21">
        <v>703500</v>
      </c>
      <c r="D44" s="21">
        <v>292741.99</v>
      </c>
      <c r="E44" s="21">
        <f t="shared" ref="E44:E52" si="11">C44+D44</f>
        <v>996241.99</v>
      </c>
      <c r="F44" s="21">
        <v>0</v>
      </c>
      <c r="G44" s="21">
        <v>0</v>
      </c>
      <c r="H44" s="21">
        <f t="shared" si="3"/>
        <v>996241.99</v>
      </c>
    </row>
    <row r="45" spans="1:8">
      <c r="A45" s="19" t="s">
        <v>83</v>
      </c>
      <c r="B45" s="20" t="s">
        <v>84</v>
      </c>
      <c r="C45" s="21">
        <v>282600</v>
      </c>
      <c r="D45" s="21">
        <v>0</v>
      </c>
      <c r="E45" s="21">
        <f t="shared" si="11"/>
        <v>282600</v>
      </c>
      <c r="F45" s="21">
        <v>0</v>
      </c>
      <c r="G45" s="21">
        <v>0</v>
      </c>
      <c r="H45" s="21">
        <f t="shared" si="3"/>
        <v>282600</v>
      </c>
    </row>
    <row r="46" spans="1:8">
      <c r="A46" s="19" t="s">
        <v>85</v>
      </c>
      <c r="B46" s="20" t="s">
        <v>86</v>
      </c>
      <c r="C46" s="21">
        <v>2200</v>
      </c>
      <c r="D46" s="21">
        <v>0</v>
      </c>
      <c r="E46" s="21">
        <f t="shared" si="11"/>
        <v>2200</v>
      </c>
      <c r="F46" s="21">
        <v>0</v>
      </c>
      <c r="G46" s="21">
        <v>0</v>
      </c>
      <c r="H46" s="21">
        <f t="shared" si="3"/>
        <v>2200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9542958.2200000007</v>
      </c>
      <c r="E53" s="18">
        <f t="shared" si="12"/>
        <v>9542958.2200000007</v>
      </c>
      <c r="F53" s="18">
        <f t="shared" si="12"/>
        <v>0</v>
      </c>
      <c r="G53" s="18">
        <f t="shared" si="12"/>
        <v>0</v>
      </c>
      <c r="H53" s="18">
        <f t="shared" si="3"/>
        <v>9542958.2200000007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9542958.2200000007</v>
      </c>
      <c r="E55" s="21">
        <f t="shared" si="13"/>
        <v>9542958.2200000007</v>
      </c>
      <c r="F55" s="21">
        <v>0</v>
      </c>
      <c r="G55" s="21">
        <v>0</v>
      </c>
      <c r="H55" s="21">
        <f t="shared" si="3"/>
        <v>9542958.2200000007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586120.28</v>
      </c>
      <c r="D57" s="18">
        <f t="shared" ref="D57:G57" si="14">SUM(D58:D65)</f>
        <v>0</v>
      </c>
      <c r="E57" s="18">
        <f t="shared" si="14"/>
        <v>586120.28</v>
      </c>
      <c r="F57" s="18">
        <f t="shared" si="14"/>
        <v>0</v>
      </c>
      <c r="G57" s="18">
        <f t="shared" si="14"/>
        <v>0</v>
      </c>
      <c r="H57" s="18">
        <f t="shared" si="3"/>
        <v>586120.28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586120.28</v>
      </c>
      <c r="D65" s="21">
        <v>0</v>
      </c>
      <c r="E65" s="21">
        <f t="shared" si="15"/>
        <v>586120.28</v>
      </c>
      <c r="F65" s="21">
        <v>0</v>
      </c>
      <c r="G65" s="21">
        <v>0</v>
      </c>
      <c r="H65" s="21">
        <f t="shared" si="3"/>
        <v>586120.28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1446697.5</v>
      </c>
      <c r="E79" s="25">
        <f t="shared" si="21"/>
        <v>1446697.5</v>
      </c>
      <c r="F79" s="25">
        <f t="shared" si="21"/>
        <v>668460.36</v>
      </c>
      <c r="G79" s="25">
        <f t="shared" si="21"/>
        <v>625364.07999999996</v>
      </c>
      <c r="H79" s="25">
        <f t="shared" si="21"/>
        <v>778237.1399999999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815305.99</v>
      </c>
      <c r="E88" s="25">
        <f t="shared" si="25"/>
        <v>815305.99</v>
      </c>
      <c r="F88" s="25">
        <f t="shared" si="25"/>
        <v>613060.04</v>
      </c>
      <c r="G88" s="25">
        <f t="shared" si="25"/>
        <v>569963.76</v>
      </c>
      <c r="H88" s="25">
        <f t="shared" si="24"/>
        <v>202245.94999999995</v>
      </c>
    </row>
    <row r="89" spans="1:8">
      <c r="A89" s="19" t="s">
        <v>152</v>
      </c>
      <c r="B89" s="30" t="s">
        <v>27</v>
      </c>
      <c r="C89" s="31">
        <v>0</v>
      </c>
      <c r="D89" s="31">
        <v>219148.13</v>
      </c>
      <c r="E89" s="21">
        <f t="shared" ref="E89:E97" si="26">C89+D89</f>
        <v>219148.13</v>
      </c>
      <c r="F89" s="31">
        <v>60070.13</v>
      </c>
      <c r="G89" s="31">
        <v>60070.13</v>
      </c>
      <c r="H89" s="31">
        <f t="shared" si="24"/>
        <v>159078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127664.41</v>
      </c>
      <c r="E92" s="21">
        <f t="shared" si="26"/>
        <v>127664.41</v>
      </c>
      <c r="F92" s="31">
        <v>122287.18</v>
      </c>
      <c r="G92" s="31">
        <v>103790.88</v>
      </c>
      <c r="H92" s="31">
        <f t="shared" si="24"/>
        <v>5377.2300000000105</v>
      </c>
    </row>
    <row r="93" spans="1:8">
      <c r="A93" s="19" t="s">
        <v>156</v>
      </c>
      <c r="B93" s="30" t="s">
        <v>35</v>
      </c>
      <c r="C93" s="31">
        <v>0</v>
      </c>
      <c r="D93" s="31">
        <v>152203.35999999999</v>
      </c>
      <c r="E93" s="21">
        <f t="shared" si="26"/>
        <v>152203.35999999999</v>
      </c>
      <c r="F93" s="31">
        <v>141042.20000000001</v>
      </c>
      <c r="G93" s="31">
        <v>141042.20000000001</v>
      </c>
      <c r="H93" s="31">
        <f t="shared" si="24"/>
        <v>11161.159999999974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189684.26</v>
      </c>
      <c r="E95" s="21">
        <f t="shared" si="26"/>
        <v>189684.26</v>
      </c>
      <c r="F95" s="31">
        <v>189684.26</v>
      </c>
      <c r="G95" s="31">
        <v>189684.26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126605.83</v>
      </c>
      <c r="E97" s="21">
        <f t="shared" si="26"/>
        <v>126605.83</v>
      </c>
      <c r="F97" s="31">
        <v>99976.27</v>
      </c>
      <c r="G97" s="31">
        <v>75376.289999999994</v>
      </c>
      <c r="H97" s="31">
        <f t="shared" si="24"/>
        <v>26629.559999999998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552743.51</v>
      </c>
      <c r="E98" s="25">
        <f t="shared" si="27"/>
        <v>552743.51</v>
      </c>
      <c r="F98" s="25">
        <f t="shared" si="27"/>
        <v>55400.32</v>
      </c>
      <c r="G98" s="25">
        <f t="shared" si="27"/>
        <v>55400.32</v>
      </c>
      <c r="H98" s="25">
        <f t="shared" si="24"/>
        <v>497343.19</v>
      </c>
    </row>
    <row r="99" spans="1:8">
      <c r="A99" s="19" t="s">
        <v>161</v>
      </c>
      <c r="B99" s="30" t="s">
        <v>46</v>
      </c>
      <c r="C99" s="31">
        <v>0</v>
      </c>
      <c r="D99" s="31">
        <v>0</v>
      </c>
      <c r="E99" s="21">
        <f t="shared" ref="E99:E107" si="28">C99+D99</f>
        <v>0</v>
      </c>
      <c r="F99" s="31">
        <v>712.12</v>
      </c>
      <c r="G99" s="31">
        <v>712.12</v>
      </c>
      <c r="H99" s="31">
        <f t="shared" si="24"/>
        <v>-712.12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552743.51</v>
      </c>
      <c r="E103" s="21">
        <f t="shared" si="28"/>
        <v>552743.51</v>
      </c>
      <c r="F103" s="31">
        <v>54688.2</v>
      </c>
      <c r="G103" s="31">
        <v>54688.2</v>
      </c>
      <c r="H103" s="31">
        <f t="shared" si="24"/>
        <v>498055.31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78648</v>
      </c>
      <c r="E118" s="25">
        <f t="shared" si="31"/>
        <v>78648</v>
      </c>
      <c r="F118" s="25">
        <f t="shared" si="31"/>
        <v>0</v>
      </c>
      <c r="G118" s="25">
        <f t="shared" si="31"/>
        <v>0</v>
      </c>
      <c r="H118" s="25">
        <f t="shared" si="24"/>
        <v>78648</v>
      </c>
    </row>
    <row r="119" spans="1:8">
      <c r="A119" s="19" t="s">
        <v>177</v>
      </c>
      <c r="B119" s="30" t="s">
        <v>82</v>
      </c>
      <c r="C119" s="31">
        <v>0</v>
      </c>
      <c r="D119" s="31">
        <v>78648</v>
      </c>
      <c r="E119" s="21">
        <f t="shared" ref="E119:E127" si="32">C119+D119</f>
        <v>78648</v>
      </c>
      <c r="F119" s="31">
        <v>0</v>
      </c>
      <c r="G119" s="31">
        <v>0</v>
      </c>
      <c r="H119" s="31">
        <f t="shared" si="24"/>
        <v>78648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28218388</v>
      </c>
      <c r="D154" s="25">
        <f t="shared" ref="D154:H154" si="42">D4+D79</f>
        <v>15136044.98</v>
      </c>
      <c r="E154" s="25">
        <f t="shared" si="42"/>
        <v>43354432.979999997</v>
      </c>
      <c r="F154" s="25">
        <f t="shared" si="42"/>
        <v>7856612.8800000008</v>
      </c>
      <c r="G154" s="25">
        <f t="shared" si="42"/>
        <v>7536992.1100000003</v>
      </c>
      <c r="H154" s="25">
        <f t="shared" si="42"/>
        <v>35497820.100000001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 t="s">
        <v>207</v>
      </c>
      <c r="B156" s="39"/>
      <c r="C156" s="38"/>
      <c r="D156" s="38"/>
      <c r="E156" s="38"/>
      <c r="F156" s="38"/>
    </row>
    <row r="157" spans="1:8">
      <c r="A157" s="39"/>
      <c r="B157" s="38"/>
      <c r="C157" s="40"/>
      <c r="D157" s="41"/>
      <c r="E157" s="41"/>
      <c r="F157" s="39"/>
    </row>
    <row r="158" spans="1:8">
      <c r="A158" s="39"/>
      <c r="B158" s="38"/>
      <c r="C158" s="42"/>
      <c r="D158" s="42"/>
      <c r="E158" s="41"/>
      <c r="F158" s="39"/>
    </row>
    <row r="159" spans="1:8">
      <c r="A159" s="43"/>
      <c r="B159" s="44"/>
      <c r="C159" s="44"/>
      <c r="D159" s="41"/>
      <c r="E159" s="44" t="s">
        <v>208</v>
      </c>
      <c r="F159" s="44"/>
    </row>
    <row r="160" spans="1:8">
      <c r="A160" s="45"/>
      <c r="B160" s="46"/>
      <c r="C160" s="46"/>
      <c r="D160" s="47"/>
      <c r="E160" s="46" t="s">
        <v>209</v>
      </c>
      <c r="F160" s="46"/>
    </row>
    <row r="161" spans="1:6">
      <c r="A161" s="39"/>
      <c r="B161" s="39"/>
      <c r="C161" s="48"/>
      <c r="D161" s="39"/>
      <c r="E161" s="49"/>
      <c r="F161" s="49"/>
    </row>
    <row r="162" spans="1:6">
      <c r="A162" s="39"/>
      <c r="B162" s="50"/>
      <c r="C162" s="50"/>
      <c r="D162" s="48"/>
      <c r="E162" s="50"/>
      <c r="F162" s="50"/>
    </row>
  </sheetData>
  <mergeCells count="30">
    <mergeCell ref="A154:B154"/>
    <mergeCell ref="C158:D158"/>
    <mergeCell ref="B159:C159"/>
    <mergeCell ref="E159:F159"/>
    <mergeCell ref="B160:C160"/>
    <mergeCell ref="E160:F160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2019-04-30T17:43:12Z</dcterms:created>
  <dcterms:modified xsi:type="dcterms:W3CDTF">2019-04-30T17:45:01Z</dcterms:modified>
</cp:coreProperties>
</file>